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5" i="1" l="1"/>
  <c r="C133" i="1"/>
  <c r="H47" i="1"/>
  <c r="H29" i="1"/>
  <c r="H57" i="1" l="1"/>
  <c r="H18" i="1" l="1"/>
  <c r="H32" i="1" l="1"/>
  <c r="H22" i="1"/>
  <c r="H24" i="1" l="1"/>
  <c r="H15" i="1" l="1"/>
  <c r="H33" i="1" l="1"/>
  <c r="H36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<sst xmlns="http://schemas.openxmlformats.org/spreadsheetml/2006/main" count="201" uniqueCount="130">
  <si>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</si>
  <si>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</si>
  <si>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</si>
  <si>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</si>
  <si>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</si>
  <si>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</si>
  <si>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</si>
  <si>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</si>
  <si>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</si>
  <si>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</si>
  <si>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</si>
  <si>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</si>
  <si>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</si>
  <si>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</si>
  <si>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</si>
  <si>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</si>
  <si>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</si>
  <si>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</si>
  <si>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</si>
  <si>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</si>
  <si>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</si>
  <si>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</si>
  <si>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</si>
  <si>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</si>
  <si>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</si>
  <si>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</si>
  <si>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</si>
  <si>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</si>
  <si>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</si>
  <si>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</si>
  <si>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Dana:13.07.2021.</t>
  </si>
  <si>
    <t>Primljena i neutrošena participacija od 13.07.2021.</t>
  </si>
  <si>
    <t>Dunav osiguranje</t>
  </si>
  <si>
    <t>Generali osiguranje</t>
  </si>
  <si>
    <t>Aqva Marija</t>
  </si>
  <si>
    <t>Auto-Mirkos</t>
  </si>
  <si>
    <t>Family Kalčić</t>
  </si>
  <si>
    <t>Inst.Karajović</t>
  </si>
  <si>
    <t>Infolab</t>
  </si>
  <si>
    <t>Investfarm</t>
  </si>
  <si>
    <t>JP PTT Saobraćaj</t>
  </si>
  <si>
    <t>Mercator-S</t>
  </si>
  <si>
    <t>MT:S Telekom 062</t>
  </si>
  <si>
    <t>MT:S Telekom 012</t>
  </si>
  <si>
    <t xml:space="preserve">New car service </t>
  </si>
  <si>
    <t>Orion</t>
  </si>
  <si>
    <t>Print SR</t>
  </si>
  <si>
    <t>Pro Centar</t>
  </si>
  <si>
    <t>Sagraf</t>
  </si>
  <si>
    <t>SBB</t>
  </si>
  <si>
    <t>TNT Team</t>
  </si>
  <si>
    <t>Telenor</t>
  </si>
  <si>
    <t>Tehnomarket</t>
  </si>
  <si>
    <t>Vujić STR</t>
  </si>
  <si>
    <t>Vin-auto</t>
  </si>
  <si>
    <t>Vicor</t>
  </si>
  <si>
    <t>Zipsoft</t>
  </si>
  <si>
    <t>Neo-yu dent</t>
  </si>
  <si>
    <t>51-1147-5012320</t>
  </si>
  <si>
    <t>0011147010669713000</t>
  </si>
  <si>
    <t>0011147010669746000</t>
  </si>
  <si>
    <t>0011147010669724000</t>
  </si>
  <si>
    <t>0011147010669735000</t>
  </si>
  <si>
    <t>D-1297/2020</t>
  </si>
  <si>
    <t>03-01-030280-586238</t>
  </si>
  <si>
    <t>205-21</t>
  </si>
  <si>
    <t>21-40-1644</t>
  </si>
  <si>
    <t>21-MPR01100090</t>
  </si>
  <si>
    <t>21-MPR01100100</t>
  </si>
  <si>
    <t>21-1009-3</t>
  </si>
  <si>
    <t>5213-2021-TU-0530</t>
  </si>
  <si>
    <t>1190-2021</t>
  </si>
  <si>
    <t>3521000210313110</t>
  </si>
  <si>
    <t>17620-24-951</t>
  </si>
  <si>
    <t>17620-24-950</t>
  </si>
  <si>
    <t>17620-24-970</t>
  </si>
  <si>
    <t>08-236-062-1170452</t>
  </si>
  <si>
    <t>62-236-012-1170451</t>
  </si>
  <si>
    <t>000057</t>
  </si>
  <si>
    <t>000058</t>
  </si>
  <si>
    <t>000059</t>
  </si>
  <si>
    <t>UGF0630/21-0934</t>
  </si>
  <si>
    <t>129/21</t>
  </si>
  <si>
    <t>3487/21</t>
  </si>
  <si>
    <t>3488/21</t>
  </si>
  <si>
    <t>3495/21</t>
  </si>
  <si>
    <t>3496/21</t>
  </si>
  <si>
    <t>3497/21</t>
  </si>
  <si>
    <t>3498/21</t>
  </si>
  <si>
    <t>3500/21</t>
  </si>
  <si>
    <t>3525/21</t>
  </si>
  <si>
    <t>3527/21</t>
  </si>
  <si>
    <t>3528/21</t>
  </si>
  <si>
    <t>3534/21</t>
  </si>
  <si>
    <t>3656/21</t>
  </si>
  <si>
    <t>3655/21</t>
  </si>
  <si>
    <t>21-311-000288</t>
  </si>
  <si>
    <t>67/21</t>
  </si>
  <si>
    <t>103012731202106</t>
  </si>
  <si>
    <t>196010620202106</t>
  </si>
  <si>
    <t>00066/2021</t>
  </si>
  <si>
    <t>49-06928776-2106</t>
  </si>
  <si>
    <t>155-1/21</t>
  </si>
  <si>
    <t>168-1/21</t>
  </si>
  <si>
    <t>184-1/21</t>
  </si>
  <si>
    <t>1088</t>
  </si>
  <si>
    <t>35/2021</t>
  </si>
  <si>
    <t>36/2021</t>
  </si>
  <si>
    <t>37/2021</t>
  </si>
  <si>
    <t>39/2021</t>
  </si>
  <si>
    <t>38/2021</t>
  </si>
  <si>
    <t>40/2021</t>
  </si>
  <si>
    <t>41/2021</t>
  </si>
  <si>
    <t>42/2021</t>
  </si>
  <si>
    <t>43/2021</t>
  </si>
  <si>
    <t>59/2021</t>
  </si>
  <si>
    <t>60/2021</t>
  </si>
  <si>
    <t>61/2021</t>
  </si>
  <si>
    <t>62/2021</t>
  </si>
  <si>
    <t>63/2021</t>
  </si>
  <si>
    <t>57/2021</t>
  </si>
  <si>
    <t>56/2021</t>
  </si>
  <si>
    <t>58/2021</t>
  </si>
  <si>
    <t>R21-05781</t>
  </si>
  <si>
    <t>R21-06081</t>
  </si>
  <si>
    <t>21-360-000180</t>
  </si>
  <si>
    <t>OT_0479/21</t>
  </si>
  <si>
    <t>Dana 13.07.2021.godine Dom zdravlja Požarevac je izvršio plaćanje prema dobavljačima:</t>
  </si>
  <si>
    <t>UKUPNO MATERIJALNI TROŠKOVI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</si>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</sst>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9" fillId="0" borderId="1" xfId="1" applyFont="1" applyFill="1" applyBorder="1"/>
    <xf numFmtId="166" fontId="9" fillId="0" borderId="1" xfId="1" applyNumberFormat="1" applyFont="1" applyFill="1" applyBorder="1"/>
    <xf numFmtId="49" fontId="9" fillId="0" borderId="1" xfId="1" applyNumberFormat="1" applyFont="1" applyBorder="1"/>
    <xf numFmtId="166" fontId="10" fillId="0" borderId="1" xfId="1" applyNumberFormat="1" applyFont="1" applyFill="1" applyBorder="1"/>
    <xf numFmtId="0" fontId="10" fillId="0" borderId="1" xfId="1" applyFont="1" applyFill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5"/>
  <sheetViews>
    <sheetView tabSelected="1" topLeftCell="B1" zoomScaleNormal="100" workbookViewId="0">
      <selection activeCell="D133" sqref="D133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44390</v>
      </c>
      <c r="H12" s="14">
        <v>528012.34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44390</v>
      </c>
      <c r="H13" s="2">
        <f>H14+H30-H37-H51</f>
        <v>264878.1399999992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44390</v>
      </c>
      <c r="H14" s="3">
        <f>H15+H16+H17+H18+H19+H20+H21+H22+H23+H24+H25+H26+H27+H29+H28</f>
        <v>1399305.2399999993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</f>
        <v>5315.570000000007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</f>
        <v>128473.07999999942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</f>
        <v>54235.200000000186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</f>
        <v>1098916.6699999997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</f>
        <v>112364.72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44390</v>
      </c>
      <c r="H30" s="3">
        <f>H31+H32+H33+H34+H35+H36</f>
        <v>158682.2099999999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</f>
        <v>82054.779999999882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</f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</f>
        <v>36377.430000000008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44390</v>
      </c>
      <c r="H37" s="4">
        <f>SUM(H38:H50)</f>
        <v>1231109.31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1231109.31</f>
        <v>1231109.31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44390</v>
      </c>
      <c r="H51" s="4">
        <f>SUM(H52:H56)</f>
        <v>62000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62000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44390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</f>
        <v>253134.19999999925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518012.33999999845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127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32</v>
      </c>
      <c r="C63" s="52">
        <v>18988.740000000002</v>
      </c>
      <c r="D63" s="53" t="s">
        <v>58</v>
      </c>
    </row>
    <row r="64" spans="2:12" x14ac:dyDescent="0.25">
      <c r="B64" s="51" t="s">
        <v>32</v>
      </c>
      <c r="C64" s="52">
        <v>2591.54</v>
      </c>
      <c r="D64" s="53" t="s">
        <v>59</v>
      </c>
    </row>
    <row r="65" spans="2:4" x14ac:dyDescent="0.25">
      <c r="B65" s="51" t="s">
        <v>32</v>
      </c>
      <c r="C65" s="52">
        <v>2135.36</v>
      </c>
      <c r="D65" s="53" t="s">
        <v>60</v>
      </c>
    </row>
    <row r="66" spans="2:4" x14ac:dyDescent="0.25">
      <c r="B66" s="51" t="s">
        <v>32</v>
      </c>
      <c r="C66" s="52">
        <v>6394.57</v>
      </c>
      <c r="D66" s="53" t="s">
        <v>61</v>
      </c>
    </row>
    <row r="67" spans="2:4" x14ac:dyDescent="0.25">
      <c r="B67" s="51" t="s">
        <v>32</v>
      </c>
      <c r="C67" s="52">
        <v>20891.88</v>
      </c>
      <c r="D67" s="53" t="s">
        <v>62</v>
      </c>
    </row>
    <row r="68" spans="2:4" x14ac:dyDescent="0.25">
      <c r="B68" s="51" t="s">
        <v>33</v>
      </c>
      <c r="C68" s="52">
        <v>16780.87</v>
      </c>
      <c r="D68" s="53" t="s">
        <v>63</v>
      </c>
    </row>
    <row r="69" spans="2:4" x14ac:dyDescent="0.25">
      <c r="B69" s="51" t="s">
        <v>33</v>
      </c>
      <c r="C69" s="52">
        <v>13020.8</v>
      </c>
      <c r="D69" s="53" t="s">
        <v>64</v>
      </c>
    </row>
    <row r="70" spans="2:4" x14ac:dyDescent="0.25">
      <c r="B70" s="51" t="s">
        <v>34</v>
      </c>
      <c r="C70" s="52">
        <v>10870</v>
      </c>
      <c r="D70" s="53" t="s">
        <v>65</v>
      </c>
    </row>
    <row r="71" spans="2:4" x14ac:dyDescent="0.25">
      <c r="B71" s="51" t="s">
        <v>35</v>
      </c>
      <c r="C71" s="52">
        <v>3183.69</v>
      </c>
      <c r="D71" s="53" t="s">
        <v>66</v>
      </c>
    </row>
    <row r="72" spans="2:4" x14ac:dyDescent="0.25">
      <c r="B72" s="51" t="s">
        <v>36</v>
      </c>
      <c r="C72" s="52">
        <v>7800</v>
      </c>
      <c r="D72" s="53" t="s">
        <v>67</v>
      </c>
    </row>
    <row r="73" spans="2:4" x14ac:dyDescent="0.25">
      <c r="B73" s="51" t="s">
        <v>36</v>
      </c>
      <c r="C73" s="52">
        <v>560</v>
      </c>
      <c r="D73" s="53" t="s">
        <v>68</v>
      </c>
    </row>
    <row r="74" spans="2:4" x14ac:dyDescent="0.25">
      <c r="B74" s="51" t="s">
        <v>37</v>
      </c>
      <c r="C74" s="52">
        <v>31690</v>
      </c>
      <c r="D74" s="53" t="s">
        <v>69</v>
      </c>
    </row>
    <row r="75" spans="2:4" x14ac:dyDescent="0.25">
      <c r="B75" s="51" t="s">
        <v>38</v>
      </c>
      <c r="C75" s="52">
        <v>150744</v>
      </c>
      <c r="D75" s="53" t="s">
        <v>70</v>
      </c>
    </row>
    <row r="76" spans="2:4" x14ac:dyDescent="0.25">
      <c r="B76" s="51" t="s">
        <v>39</v>
      </c>
      <c r="C76" s="52">
        <v>53062.7</v>
      </c>
      <c r="D76" s="53" t="s">
        <v>71</v>
      </c>
    </row>
    <row r="77" spans="2:4" x14ac:dyDescent="0.25">
      <c r="B77" s="51" t="s">
        <v>40</v>
      </c>
      <c r="C77" s="52">
        <v>21414</v>
      </c>
      <c r="D77" s="53" t="s">
        <v>72</v>
      </c>
    </row>
    <row r="78" spans="2:4" x14ac:dyDescent="0.25">
      <c r="B78" s="51" t="s">
        <v>41</v>
      </c>
      <c r="C78" s="52">
        <v>7056.16</v>
      </c>
      <c r="D78" s="53" t="s">
        <v>73</v>
      </c>
    </row>
    <row r="79" spans="2:4" x14ac:dyDescent="0.25">
      <c r="B79" s="51" t="s">
        <v>41</v>
      </c>
      <c r="C79" s="52">
        <v>13338.13</v>
      </c>
      <c r="D79" s="53" t="s">
        <v>74</v>
      </c>
    </row>
    <row r="80" spans="2:4" x14ac:dyDescent="0.25">
      <c r="B80" s="51" t="s">
        <v>41</v>
      </c>
      <c r="C80" s="52">
        <v>1287.46</v>
      </c>
      <c r="D80" s="53" t="s">
        <v>75</v>
      </c>
    </row>
    <row r="81" spans="2:4" x14ac:dyDescent="0.25">
      <c r="B81" s="51" t="s">
        <v>42</v>
      </c>
      <c r="C81" s="52">
        <v>47466.7</v>
      </c>
      <c r="D81" s="53" t="s">
        <v>76</v>
      </c>
    </row>
    <row r="82" spans="2:4" x14ac:dyDescent="0.25">
      <c r="B82" s="51" t="s">
        <v>42</v>
      </c>
      <c r="C82" s="52">
        <v>112447.51</v>
      </c>
      <c r="D82" s="53" t="s">
        <v>76</v>
      </c>
    </row>
    <row r="83" spans="2:4" x14ac:dyDescent="0.25">
      <c r="B83" s="51" t="s">
        <v>43</v>
      </c>
      <c r="C83" s="52">
        <v>2832.5</v>
      </c>
      <c r="D83" s="53" t="s">
        <v>77</v>
      </c>
    </row>
    <row r="84" spans="2:4" x14ac:dyDescent="0.25">
      <c r="B84" s="51" t="s">
        <v>43</v>
      </c>
      <c r="C84" s="52">
        <v>28140.7</v>
      </c>
      <c r="D84" s="53" t="s">
        <v>77</v>
      </c>
    </row>
    <row r="85" spans="2:4" x14ac:dyDescent="0.25">
      <c r="B85" s="51" t="s">
        <v>44</v>
      </c>
      <c r="C85" s="52">
        <v>14000</v>
      </c>
      <c r="D85" s="53" t="s">
        <v>78</v>
      </c>
    </row>
    <row r="86" spans="2:4" x14ac:dyDescent="0.25">
      <c r="B86" s="51" t="s">
        <v>44</v>
      </c>
      <c r="C86" s="52">
        <v>6000</v>
      </c>
      <c r="D86" s="53" t="s">
        <v>79</v>
      </c>
    </row>
    <row r="87" spans="2:4" x14ac:dyDescent="0.25">
      <c r="B87" s="51" t="s">
        <v>44</v>
      </c>
      <c r="C87" s="52">
        <v>21000</v>
      </c>
      <c r="D87" s="53" t="s">
        <v>80</v>
      </c>
    </row>
    <row r="88" spans="2:4" x14ac:dyDescent="0.25">
      <c r="B88" s="51" t="s">
        <v>45</v>
      </c>
      <c r="C88" s="52">
        <v>1798.8</v>
      </c>
      <c r="D88" s="53" t="s">
        <v>81</v>
      </c>
    </row>
    <row r="89" spans="2:4" x14ac:dyDescent="0.25">
      <c r="B89" s="51" t="s">
        <v>46</v>
      </c>
      <c r="C89" s="52">
        <v>3500</v>
      </c>
      <c r="D89" s="53" t="s">
        <v>82</v>
      </c>
    </row>
    <row r="90" spans="2:4" x14ac:dyDescent="0.25">
      <c r="B90" s="51" t="s">
        <v>46</v>
      </c>
      <c r="C90" s="52">
        <v>2200</v>
      </c>
      <c r="D90" s="53" t="s">
        <v>83</v>
      </c>
    </row>
    <row r="91" spans="2:4" x14ac:dyDescent="0.25">
      <c r="B91" s="51" t="s">
        <v>46</v>
      </c>
      <c r="C91" s="52">
        <v>3000</v>
      </c>
      <c r="D91" s="53" t="s">
        <v>84</v>
      </c>
    </row>
    <row r="92" spans="2:4" x14ac:dyDescent="0.25">
      <c r="B92" s="51" t="s">
        <v>46</v>
      </c>
      <c r="C92" s="52">
        <v>6300</v>
      </c>
      <c r="D92" s="53" t="s">
        <v>85</v>
      </c>
    </row>
    <row r="93" spans="2:4" x14ac:dyDescent="0.25">
      <c r="B93" s="51" t="s">
        <v>46</v>
      </c>
      <c r="C93" s="52">
        <v>1500</v>
      </c>
      <c r="D93" s="53" t="s">
        <v>86</v>
      </c>
    </row>
    <row r="94" spans="2:4" x14ac:dyDescent="0.25">
      <c r="B94" s="51" t="s">
        <v>46</v>
      </c>
      <c r="C94" s="52">
        <v>1500</v>
      </c>
      <c r="D94" s="53" t="s">
        <v>87</v>
      </c>
    </row>
    <row r="95" spans="2:4" x14ac:dyDescent="0.25">
      <c r="B95" s="51" t="s">
        <v>46</v>
      </c>
      <c r="C95" s="52">
        <v>8360</v>
      </c>
      <c r="D95" s="53" t="s">
        <v>88</v>
      </c>
    </row>
    <row r="96" spans="2:4" x14ac:dyDescent="0.25">
      <c r="B96" s="51" t="s">
        <v>46</v>
      </c>
      <c r="C96" s="52">
        <v>1260</v>
      </c>
      <c r="D96" s="53" t="s">
        <v>89</v>
      </c>
    </row>
    <row r="97" spans="2:4" x14ac:dyDescent="0.25">
      <c r="B97" s="51" t="s">
        <v>46</v>
      </c>
      <c r="C97" s="52">
        <v>490</v>
      </c>
      <c r="D97" s="53" t="s">
        <v>90</v>
      </c>
    </row>
    <row r="98" spans="2:4" x14ac:dyDescent="0.25">
      <c r="B98" s="51" t="s">
        <v>46</v>
      </c>
      <c r="C98" s="52">
        <v>1400</v>
      </c>
      <c r="D98" s="53" t="s">
        <v>91</v>
      </c>
    </row>
    <row r="99" spans="2:4" x14ac:dyDescent="0.25">
      <c r="B99" s="51" t="s">
        <v>46</v>
      </c>
      <c r="C99" s="52">
        <v>10200</v>
      </c>
      <c r="D99" s="53" t="s">
        <v>92</v>
      </c>
    </row>
    <row r="100" spans="2:4" x14ac:dyDescent="0.25">
      <c r="B100" s="51" t="s">
        <v>46</v>
      </c>
      <c r="C100" s="52">
        <v>1400</v>
      </c>
      <c r="D100" s="53" t="s">
        <v>93</v>
      </c>
    </row>
    <row r="101" spans="2:4" x14ac:dyDescent="0.25">
      <c r="B101" s="51" t="s">
        <v>46</v>
      </c>
      <c r="C101" s="52">
        <v>3000</v>
      </c>
      <c r="D101" s="53" t="s">
        <v>94</v>
      </c>
    </row>
    <row r="102" spans="2:4" x14ac:dyDescent="0.25">
      <c r="B102" s="51" t="s">
        <v>46</v>
      </c>
      <c r="C102" s="52">
        <v>4390</v>
      </c>
      <c r="D102" s="53" t="s">
        <v>95</v>
      </c>
    </row>
    <row r="103" spans="2:4" x14ac:dyDescent="0.25">
      <c r="B103" s="51" t="s">
        <v>47</v>
      </c>
      <c r="C103" s="52">
        <v>18000</v>
      </c>
      <c r="D103" s="53" t="s">
        <v>96</v>
      </c>
    </row>
    <row r="104" spans="2:4" x14ac:dyDescent="0.25">
      <c r="B104" s="51" t="s">
        <v>48</v>
      </c>
      <c r="C104" s="52">
        <v>137179.20000000001</v>
      </c>
      <c r="D104" s="53" t="s">
        <v>97</v>
      </c>
    </row>
    <row r="105" spans="2:4" x14ac:dyDescent="0.25">
      <c r="B105" s="51" t="s">
        <v>49</v>
      </c>
      <c r="C105" s="52">
        <v>5802</v>
      </c>
      <c r="D105" s="53" t="s">
        <v>98</v>
      </c>
    </row>
    <row r="106" spans="2:4" x14ac:dyDescent="0.25">
      <c r="B106" s="51" t="s">
        <v>49</v>
      </c>
      <c r="C106" s="52">
        <v>3420</v>
      </c>
      <c r="D106" s="53" t="s">
        <v>99</v>
      </c>
    </row>
    <row r="107" spans="2:4" x14ac:dyDescent="0.25">
      <c r="B107" s="51" t="s">
        <v>50</v>
      </c>
      <c r="C107" s="52">
        <v>20000</v>
      </c>
      <c r="D107" s="53" t="s">
        <v>100</v>
      </c>
    </row>
    <row r="108" spans="2:4" x14ac:dyDescent="0.25">
      <c r="B108" s="51" t="s">
        <v>51</v>
      </c>
      <c r="C108" s="52">
        <v>37488</v>
      </c>
      <c r="D108" s="53" t="s">
        <v>101</v>
      </c>
    </row>
    <row r="109" spans="2:4" x14ac:dyDescent="0.25">
      <c r="B109" s="51" t="s">
        <v>52</v>
      </c>
      <c r="C109" s="52">
        <v>1750</v>
      </c>
      <c r="D109" s="53" t="s">
        <v>102</v>
      </c>
    </row>
    <row r="110" spans="2:4" x14ac:dyDescent="0.25">
      <c r="B110" s="51" t="s">
        <v>52</v>
      </c>
      <c r="C110" s="52">
        <v>161400</v>
      </c>
      <c r="D110" s="53" t="s">
        <v>103</v>
      </c>
    </row>
    <row r="111" spans="2:4" x14ac:dyDescent="0.25">
      <c r="B111" s="51" t="s">
        <v>52</v>
      </c>
      <c r="C111" s="52">
        <v>14600</v>
      </c>
      <c r="D111" s="53" t="s">
        <v>104</v>
      </c>
    </row>
    <row r="112" spans="2:4" x14ac:dyDescent="0.25">
      <c r="B112" s="51" t="s">
        <v>53</v>
      </c>
      <c r="C112" s="52">
        <v>2550</v>
      </c>
      <c r="D112" s="53" t="s">
        <v>105</v>
      </c>
    </row>
    <row r="113" spans="2:4" x14ac:dyDescent="0.25">
      <c r="B113" s="51" t="s">
        <v>54</v>
      </c>
      <c r="C113" s="52">
        <v>1000</v>
      </c>
      <c r="D113" s="53" t="s">
        <v>106</v>
      </c>
    </row>
    <row r="114" spans="2:4" x14ac:dyDescent="0.25">
      <c r="B114" s="51" t="s">
        <v>54</v>
      </c>
      <c r="C114" s="52">
        <v>1500</v>
      </c>
      <c r="D114" s="53" t="s">
        <v>107</v>
      </c>
    </row>
    <row r="115" spans="2:4" x14ac:dyDescent="0.25">
      <c r="B115" s="51" t="s">
        <v>54</v>
      </c>
      <c r="C115" s="52">
        <v>1000</v>
      </c>
      <c r="D115" s="53" t="s">
        <v>108</v>
      </c>
    </row>
    <row r="116" spans="2:4" x14ac:dyDescent="0.25">
      <c r="B116" s="51" t="s">
        <v>54</v>
      </c>
      <c r="C116" s="52">
        <v>1000</v>
      </c>
      <c r="D116" s="53" t="s">
        <v>109</v>
      </c>
    </row>
    <row r="117" spans="2:4" x14ac:dyDescent="0.25">
      <c r="B117" s="51" t="s">
        <v>54</v>
      </c>
      <c r="C117" s="52">
        <v>500</v>
      </c>
      <c r="D117" s="53" t="s">
        <v>110</v>
      </c>
    </row>
    <row r="118" spans="2:4" x14ac:dyDescent="0.25">
      <c r="B118" s="51" t="s">
        <v>54</v>
      </c>
      <c r="C118" s="52">
        <v>2000</v>
      </c>
      <c r="D118" s="53" t="s">
        <v>111</v>
      </c>
    </row>
    <row r="119" spans="2:4" x14ac:dyDescent="0.25">
      <c r="B119" s="51" t="s">
        <v>54</v>
      </c>
      <c r="C119" s="52">
        <v>1000</v>
      </c>
      <c r="D119" s="53" t="s">
        <v>112</v>
      </c>
    </row>
    <row r="120" spans="2:4" x14ac:dyDescent="0.25">
      <c r="B120" s="51" t="s">
        <v>54</v>
      </c>
      <c r="C120" s="52">
        <v>1000</v>
      </c>
      <c r="D120" s="53" t="s">
        <v>113</v>
      </c>
    </row>
    <row r="121" spans="2:4" x14ac:dyDescent="0.25">
      <c r="B121" s="51" t="s">
        <v>54</v>
      </c>
      <c r="C121" s="52">
        <v>3500</v>
      </c>
      <c r="D121" s="53" t="s">
        <v>114</v>
      </c>
    </row>
    <row r="122" spans="2:4" x14ac:dyDescent="0.25">
      <c r="B122" s="51" t="s">
        <v>54</v>
      </c>
      <c r="C122" s="52">
        <v>1000</v>
      </c>
      <c r="D122" s="53" t="s">
        <v>115</v>
      </c>
    </row>
    <row r="123" spans="2:4" x14ac:dyDescent="0.25">
      <c r="B123" s="51" t="s">
        <v>54</v>
      </c>
      <c r="C123" s="52">
        <v>6000</v>
      </c>
      <c r="D123" s="53" t="s">
        <v>116</v>
      </c>
    </row>
    <row r="124" spans="2:4" x14ac:dyDescent="0.25">
      <c r="B124" s="51" t="s">
        <v>54</v>
      </c>
      <c r="C124" s="52">
        <v>1000</v>
      </c>
      <c r="D124" s="53" t="s">
        <v>117</v>
      </c>
    </row>
    <row r="125" spans="2:4" x14ac:dyDescent="0.25">
      <c r="B125" s="51" t="s">
        <v>54</v>
      </c>
      <c r="C125" s="52">
        <v>1000</v>
      </c>
      <c r="D125" s="53" t="s">
        <v>118</v>
      </c>
    </row>
    <row r="126" spans="2:4" x14ac:dyDescent="0.25">
      <c r="B126" s="51" t="s">
        <v>54</v>
      </c>
      <c r="C126" s="52">
        <v>3800</v>
      </c>
      <c r="D126" s="53" t="s">
        <v>119</v>
      </c>
    </row>
    <row r="127" spans="2:4" x14ac:dyDescent="0.25">
      <c r="B127" s="51" t="s">
        <v>54</v>
      </c>
      <c r="C127" s="52">
        <v>14000</v>
      </c>
      <c r="D127" s="53" t="s">
        <v>120</v>
      </c>
    </row>
    <row r="128" spans="2:4" x14ac:dyDescent="0.25">
      <c r="B128" s="51" t="s">
        <v>54</v>
      </c>
      <c r="C128" s="52">
        <v>8500</v>
      </c>
      <c r="D128" s="53" t="s">
        <v>121</v>
      </c>
    </row>
    <row r="129" spans="2:4" x14ac:dyDescent="0.25">
      <c r="B129" s="51" t="s">
        <v>54</v>
      </c>
      <c r="C129" s="52">
        <v>1000</v>
      </c>
      <c r="D129" s="53" t="s">
        <v>122</v>
      </c>
    </row>
    <row r="130" spans="2:4" x14ac:dyDescent="0.25">
      <c r="B130" s="51" t="s">
        <v>55</v>
      </c>
      <c r="C130" s="52">
        <v>54480</v>
      </c>
      <c r="D130" s="53" t="s">
        <v>123</v>
      </c>
    </row>
    <row r="131" spans="2:4" x14ac:dyDescent="0.25">
      <c r="B131" s="51" t="s">
        <v>55</v>
      </c>
      <c r="C131" s="52">
        <v>60444</v>
      </c>
      <c r="D131" s="53" t="s">
        <v>124</v>
      </c>
    </row>
    <row r="132" spans="2:4" x14ac:dyDescent="0.25">
      <c r="B132" s="51" t="s">
        <v>56</v>
      </c>
      <c r="C132" s="52">
        <v>1200</v>
      </c>
      <c r="D132" s="53" t="s">
        <v>125</v>
      </c>
    </row>
    <row r="133" spans="2:4" x14ac:dyDescent="0.25">
      <c r="B133" s="55" t="s">
        <v>128</v>
      </c>
      <c r="C133" s="54">
        <f>SUM(C63:C132)</f>
        <v>1231109.31</v>
      </c>
      <c r="D133" s="53"/>
    </row>
    <row r="134" spans="2:4" x14ac:dyDescent="0.25">
      <c r="B134" s="51" t="s">
        <v>57</v>
      </c>
      <c r="C134" s="52">
        <v>62000</v>
      </c>
      <c r="D134" s="53" t="s">
        <v>126</v>
      </c>
    </row>
    <row r="135" spans="2:4" x14ac:dyDescent="0.25">
      <c r="B135" s="55" t="s">
        <v>129</v>
      </c>
      <c r="C135" s="54">
        <f>SUM(C134)</f>
        <v>62000</v>
      </c>
      <c r="D135" s="53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2021-07-16T11:35:35Z</dcterms:modified>
  <cp:category/>
  <cp:contentStatus/>
</cp:coreProperties>
</file>